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Supplement Figure\"/>
    </mc:Choice>
  </mc:AlternateContent>
  <xr:revisionPtr revIDLastSave="0" documentId="13_ncr:1_{BC066C9E-CC36-4061-8478-6DF52E395E25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2" r:id="rId1"/>
  </sheets>
  <calcPr calcId="179021"/>
</workbook>
</file>

<file path=xl/calcChain.xml><?xml version="1.0" encoding="utf-8"?>
<calcChain xmlns="http://schemas.openxmlformats.org/spreadsheetml/2006/main">
  <c r="P31" i="2" l="1"/>
  <c r="N31" i="2"/>
  <c r="G31" i="2"/>
  <c r="E31" i="2"/>
  <c r="P30" i="2"/>
  <c r="N30" i="2"/>
  <c r="R28" i="2" s="1"/>
  <c r="G30" i="2"/>
  <c r="H28" i="2" s="1"/>
  <c r="E30" i="2"/>
  <c r="P29" i="2"/>
  <c r="N29" i="2"/>
  <c r="G29" i="2"/>
  <c r="E29" i="2"/>
  <c r="P28" i="2"/>
  <c r="Q28" i="2" s="1"/>
  <c r="O28" i="2"/>
  <c r="N28" i="2"/>
  <c r="G28" i="2"/>
  <c r="E28" i="2"/>
  <c r="I28" i="2" s="1"/>
  <c r="P23" i="2"/>
  <c r="N23" i="2"/>
  <c r="G23" i="2"/>
  <c r="E23" i="2"/>
  <c r="P22" i="2"/>
  <c r="N22" i="2"/>
  <c r="G22" i="2"/>
  <c r="E22" i="2"/>
  <c r="F20" i="2" s="1"/>
  <c r="P21" i="2"/>
  <c r="N21" i="2"/>
  <c r="G21" i="2"/>
  <c r="E21" i="2"/>
  <c r="P20" i="2"/>
  <c r="Q20" i="2" s="1"/>
  <c r="N20" i="2"/>
  <c r="R20" i="2" s="1"/>
  <c r="I20" i="2"/>
  <c r="G20" i="2"/>
  <c r="H20" i="2" s="1"/>
  <c r="E20" i="2"/>
  <c r="P15" i="2"/>
  <c r="N15" i="2"/>
  <c r="G15" i="2"/>
  <c r="E15" i="2"/>
  <c r="P14" i="2"/>
  <c r="N14" i="2"/>
  <c r="G14" i="2"/>
  <c r="E14" i="2"/>
  <c r="P13" i="2"/>
  <c r="N13" i="2"/>
  <c r="G13" i="2"/>
  <c r="E13" i="2"/>
  <c r="I12" i="2" s="1"/>
  <c r="P12" i="2"/>
  <c r="Q12" i="2" s="1"/>
  <c r="N12" i="2"/>
  <c r="R12" i="2" s="1"/>
  <c r="G12" i="2"/>
  <c r="H12" i="2" s="1"/>
  <c r="E12" i="2"/>
  <c r="F12" i="2" s="1"/>
  <c r="P7" i="2"/>
  <c r="N7" i="2"/>
  <c r="G7" i="2"/>
  <c r="E7" i="2"/>
  <c r="P6" i="2"/>
  <c r="N6" i="2"/>
  <c r="R4" i="2" s="1"/>
  <c r="G6" i="2"/>
  <c r="E6" i="2"/>
  <c r="P5" i="2"/>
  <c r="N5" i="2"/>
  <c r="G5" i="2"/>
  <c r="E5" i="2"/>
  <c r="Q4" i="2"/>
  <c r="P4" i="2"/>
  <c r="N4" i="2"/>
  <c r="O4" i="2" s="1"/>
  <c r="G4" i="2"/>
  <c r="H4" i="2" s="1"/>
  <c r="E4" i="2"/>
  <c r="I4" i="2" s="1"/>
  <c r="O20" i="2" l="1"/>
  <c r="F28" i="2"/>
  <c r="F4" i="2"/>
  <c r="O12" i="2"/>
</calcChain>
</file>

<file path=xl/sharedStrings.xml><?xml version="1.0" encoding="utf-8"?>
<sst xmlns="http://schemas.openxmlformats.org/spreadsheetml/2006/main" count="80" uniqueCount="15">
  <si>
    <t>YC-NELF-E+VN-fGdown1 WT(①)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</si>
  <si>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</si>
  <si>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</si>
  <si>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</si>
  <si>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</si>
  <si>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</si>
  <si>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</si>
  <si>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</si>
  <si>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</si>
  <si>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</si>
  <si>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</si>
  <si>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</si>
  <si>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YC-NELF-E+VN-fGdown1 R325A, R328A(②)</t>
  </si>
  <si>
    <t>YC-NELF-E+VN-zGdown1 WT(③)</t>
  </si>
  <si>
    <t>YC-NELF-E+VN-zGdown1 R328A, H331A(④)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</si>
</sst>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zoomScale="70" zoomScaleNormal="70" workbookViewId="0">
      <selection activeCell="P41" sqref="P41"/>
    </sheetView>
  </sheetViews>
  <sheetFormatPr defaultColWidth="9" defaultRowHeight="14.4" x14ac:dyDescent="0.25"/>
  <cols>
    <col min="2" max="2" width="12.33203125" customWidth="1"/>
    <col min="3" max="3" width="12.77734375" customWidth="1"/>
    <col min="4" max="4" width="15.21875" customWidth="1"/>
    <col min="5" max="5" width="18" style="3" customWidth="1"/>
    <col min="6" max="6" width="18" customWidth="1"/>
    <col min="7" max="7" width="18" style="3" customWidth="1"/>
    <col min="8" max="9" width="18" customWidth="1"/>
    <col min="11" max="11" width="12.77734375" customWidth="1"/>
    <col min="12" max="12" width="12" customWidth="1"/>
    <col min="13" max="13" width="13.44140625" customWidth="1"/>
    <col min="14" max="14" width="18.77734375" style="3" customWidth="1"/>
    <col min="15" max="15" width="18" customWidth="1"/>
    <col min="16" max="16" width="16.33203125" style="3" customWidth="1"/>
    <col min="17" max="18" width="18" customWidth="1"/>
  </cols>
  <sheetData>
    <row r="1" spans="1:18" x14ac:dyDescent="0.25">
      <c r="A1" s="15" t="s">
        <v>0</v>
      </c>
      <c r="B1" s="15"/>
      <c r="C1" s="15"/>
      <c r="D1" s="15"/>
      <c r="E1" s="15"/>
    </row>
    <row r="2" spans="1:18" s="1" customForma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K2" s="12" t="s">
        <v>2</v>
      </c>
      <c r="L2" s="12"/>
      <c r="M2" s="12"/>
      <c r="N2" s="12"/>
      <c r="O2" s="12"/>
      <c r="P2" s="12"/>
      <c r="Q2" s="12"/>
      <c r="R2" s="12"/>
    </row>
    <row r="3" spans="1:18" s="2" customFormat="1" ht="13.8" x14ac:dyDescent="0.25">
      <c r="A3" s="4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7" t="s">
        <v>8</v>
      </c>
      <c r="G3" s="6" t="s">
        <v>9</v>
      </c>
      <c r="H3" s="7" t="s">
        <v>10</v>
      </c>
      <c r="I3" s="11" t="s">
        <v>11</v>
      </c>
      <c r="K3" s="5" t="s">
        <v>4</v>
      </c>
      <c r="L3" s="5" t="s">
        <v>5</v>
      </c>
      <c r="M3" s="5" t="s">
        <v>6</v>
      </c>
      <c r="N3" s="6" t="s">
        <v>7</v>
      </c>
      <c r="O3" s="7" t="s">
        <v>8</v>
      </c>
      <c r="P3" s="6" t="s">
        <v>9</v>
      </c>
      <c r="Q3" s="7" t="s">
        <v>10</v>
      </c>
      <c r="R3" s="11" t="s">
        <v>11</v>
      </c>
    </row>
    <row r="4" spans="1:18" x14ac:dyDescent="0.25">
      <c r="A4" s="1">
        <v>0</v>
      </c>
      <c r="B4" s="8">
        <v>181220263</v>
      </c>
      <c r="C4" s="8">
        <v>57402770</v>
      </c>
      <c r="D4" s="8">
        <v>123817493</v>
      </c>
      <c r="E4" s="9">
        <f t="shared" ref="E4:E7" si="0">D4/B4</f>
        <v>0.68324309296471997</v>
      </c>
      <c r="F4" s="13">
        <f>AVERAGE(E4:E7)</f>
        <v>0.72515120280307888</v>
      </c>
      <c r="G4" s="9">
        <f t="shared" ref="G4:G7" si="1">C4/B4</f>
        <v>0.31675690703528003</v>
      </c>
      <c r="H4" s="13">
        <f>AVERAGE(G4:G7)</f>
        <v>0.27484879719692112</v>
      </c>
      <c r="I4" s="14">
        <f>STDEV(E4:E7)/SQRT(4)</f>
        <v>3.481633198827886E-2</v>
      </c>
      <c r="K4" s="8">
        <v>9247663</v>
      </c>
      <c r="L4" s="8">
        <v>4011629</v>
      </c>
      <c r="M4" s="8">
        <v>5236034</v>
      </c>
      <c r="N4" s="9">
        <f t="shared" ref="N4:N7" si="2">M4/K4</f>
        <v>0.56620077959155735</v>
      </c>
      <c r="O4" s="13">
        <f>AVERAGE(N4:N7)</f>
        <v>0.56184642972664034</v>
      </c>
      <c r="P4" s="9">
        <f t="shared" ref="P4:P7" si="3">L4/K4</f>
        <v>0.43379922040844265</v>
      </c>
      <c r="Q4" s="13">
        <f>AVERAGE(P4:P7)</f>
        <v>0.43815357027335966</v>
      </c>
      <c r="R4" s="14">
        <f>STDEV(N4:N7)/SQRT(4)</f>
        <v>9.7955390300357506E-3</v>
      </c>
    </row>
    <row r="5" spans="1:18" x14ac:dyDescent="0.25">
      <c r="A5" s="1">
        <v>1</v>
      </c>
      <c r="B5" s="8">
        <v>340276743</v>
      </c>
      <c r="C5" s="8">
        <v>83097085</v>
      </c>
      <c r="D5" s="8">
        <v>257179658</v>
      </c>
      <c r="E5" s="9">
        <f t="shared" si="0"/>
        <v>0.75579557901199257</v>
      </c>
      <c r="F5" s="13"/>
      <c r="G5" s="9">
        <f t="shared" si="1"/>
        <v>0.2442044209880074</v>
      </c>
      <c r="H5" s="13"/>
      <c r="I5" s="14"/>
      <c r="K5" s="8">
        <v>14533642</v>
      </c>
      <c r="L5" s="8">
        <v>6783756</v>
      </c>
      <c r="M5" s="8">
        <v>7749886</v>
      </c>
      <c r="N5" s="9">
        <f t="shared" si="2"/>
        <v>0.53323771151098942</v>
      </c>
      <c r="O5" s="13"/>
      <c r="P5" s="9">
        <f t="shared" si="3"/>
        <v>0.46676228848901052</v>
      </c>
      <c r="Q5" s="13"/>
      <c r="R5" s="14"/>
    </row>
    <row r="6" spans="1:18" x14ac:dyDescent="0.25">
      <c r="A6" s="1">
        <v>2</v>
      </c>
      <c r="B6" s="8">
        <v>17690987</v>
      </c>
      <c r="C6" s="8">
        <v>3404573</v>
      </c>
      <c r="D6" s="8">
        <v>14286414</v>
      </c>
      <c r="E6" s="9">
        <f t="shared" si="0"/>
        <v>0.8075532473117526</v>
      </c>
      <c r="F6" s="13"/>
      <c r="G6" s="9">
        <f t="shared" si="1"/>
        <v>0.1924467526882474</v>
      </c>
      <c r="H6" s="13"/>
      <c r="I6" s="14"/>
      <c r="K6" s="8">
        <v>19789255</v>
      </c>
      <c r="L6" s="8">
        <v>8368362</v>
      </c>
      <c r="M6" s="8">
        <v>11420893</v>
      </c>
      <c r="N6" s="9">
        <f t="shared" si="2"/>
        <v>0.57712597063406379</v>
      </c>
      <c r="O6" s="13"/>
      <c r="P6" s="9">
        <f t="shared" si="3"/>
        <v>0.42287402936593621</v>
      </c>
      <c r="Q6" s="13"/>
      <c r="R6" s="14"/>
    </row>
    <row r="7" spans="1:18" x14ac:dyDescent="0.25">
      <c r="A7" s="1">
        <v>3</v>
      </c>
      <c r="B7" s="10">
        <v>160454097</v>
      </c>
      <c r="C7" s="10">
        <v>55515049</v>
      </c>
      <c r="D7" s="8">
        <v>104939048</v>
      </c>
      <c r="E7" s="9">
        <f t="shared" si="0"/>
        <v>0.65401289192385037</v>
      </c>
      <c r="F7" s="13"/>
      <c r="G7" s="9">
        <f t="shared" si="1"/>
        <v>0.34598710807614963</v>
      </c>
      <c r="H7" s="13"/>
      <c r="I7" s="14"/>
      <c r="K7" s="10">
        <v>13152287</v>
      </c>
      <c r="L7" s="10">
        <v>5644682</v>
      </c>
      <c r="M7" s="8">
        <v>7507605</v>
      </c>
      <c r="N7" s="9">
        <f t="shared" si="2"/>
        <v>0.5708212571699508</v>
      </c>
      <c r="O7" s="13"/>
      <c r="P7" s="9">
        <f t="shared" si="3"/>
        <v>0.42917874283004925</v>
      </c>
      <c r="Q7" s="13"/>
      <c r="R7" s="14"/>
    </row>
    <row r="8" spans="1:18" x14ac:dyDescent="0.25">
      <c r="F8" s="3"/>
      <c r="H8" s="3"/>
      <c r="O8" s="3"/>
      <c r="Q8" s="3"/>
    </row>
    <row r="9" spans="1:18" x14ac:dyDescent="0.25">
      <c r="A9" s="16" t="s">
        <v>12</v>
      </c>
      <c r="B9" s="16"/>
      <c r="C9" s="16"/>
      <c r="D9" s="16"/>
      <c r="E9" s="16"/>
      <c r="F9" s="3"/>
      <c r="H9" s="3"/>
      <c r="O9" s="3"/>
      <c r="Q9" s="3"/>
    </row>
    <row r="10" spans="1:18" s="1" customFormat="1" x14ac:dyDescent="0.25">
      <c r="A10" s="12" t="s">
        <v>1</v>
      </c>
      <c r="B10" s="12"/>
      <c r="C10" s="12"/>
      <c r="D10" s="12"/>
      <c r="E10" s="12"/>
      <c r="F10" s="12"/>
      <c r="G10" s="12"/>
      <c r="H10" s="12"/>
      <c r="I10" s="12"/>
      <c r="K10" s="12" t="s">
        <v>2</v>
      </c>
      <c r="L10" s="12"/>
      <c r="M10" s="12"/>
      <c r="N10" s="12"/>
      <c r="O10" s="12"/>
      <c r="P10" s="12"/>
      <c r="Q10" s="12"/>
      <c r="R10" s="12"/>
    </row>
    <row r="11" spans="1:18" s="2" customFormat="1" ht="13.8" x14ac:dyDescent="0.25">
      <c r="A11" s="4" t="s">
        <v>3</v>
      </c>
      <c r="B11" s="5" t="s">
        <v>4</v>
      </c>
      <c r="C11" s="5" t="s">
        <v>5</v>
      </c>
      <c r="D11" s="5" t="s">
        <v>6</v>
      </c>
      <c r="E11" s="6" t="s">
        <v>7</v>
      </c>
      <c r="F11" s="7" t="s">
        <v>8</v>
      </c>
      <c r="G11" s="6" t="s">
        <v>9</v>
      </c>
      <c r="H11" s="7" t="s">
        <v>10</v>
      </c>
      <c r="I11" s="11" t="s">
        <v>11</v>
      </c>
      <c r="K11" s="5" t="s">
        <v>4</v>
      </c>
      <c r="L11" s="5" t="s">
        <v>5</v>
      </c>
      <c r="M11" s="5" t="s">
        <v>6</v>
      </c>
      <c r="N11" s="6" t="s">
        <v>7</v>
      </c>
      <c r="O11" s="7" t="s">
        <v>8</v>
      </c>
      <c r="P11" s="6" t="s">
        <v>9</v>
      </c>
      <c r="Q11" s="7" t="s">
        <v>10</v>
      </c>
      <c r="R11" s="11" t="s">
        <v>11</v>
      </c>
    </row>
    <row r="12" spans="1:18" x14ac:dyDescent="0.25">
      <c r="A12" s="1">
        <v>0</v>
      </c>
      <c r="B12" s="8">
        <v>14095402</v>
      </c>
      <c r="C12" s="8">
        <v>3154890</v>
      </c>
      <c r="D12" s="8">
        <v>10940512</v>
      </c>
      <c r="E12" s="9">
        <f t="shared" ref="E12:E15" si="4">D12/B12</f>
        <v>0.77617594730536954</v>
      </c>
      <c r="F12" s="13">
        <f>AVERAGE(E12:E15)</f>
        <v>0.72809339598599188</v>
      </c>
      <c r="G12" s="9">
        <f t="shared" ref="G12:G15" si="5">C12/B12</f>
        <v>0.22382405269463049</v>
      </c>
      <c r="H12" s="13">
        <f>AVERAGE(G12:G15)</f>
        <v>0.27190660401400812</v>
      </c>
      <c r="I12" s="14">
        <f>STDEV(E12:E15)/SQRT(4)</f>
        <v>2.0630656935543595E-2</v>
      </c>
      <c r="K12" s="8">
        <v>18540464</v>
      </c>
      <c r="L12" s="8">
        <v>16111200</v>
      </c>
      <c r="M12" s="8">
        <v>2429264</v>
      </c>
      <c r="N12" s="9">
        <f t="shared" ref="N12:N15" si="6">M12/K12</f>
        <v>0.13102498405649396</v>
      </c>
      <c r="O12" s="13">
        <f>AVERAGE(N12:N15)</f>
        <v>0.20190462643027052</v>
      </c>
      <c r="P12" s="9">
        <f t="shared" ref="P12:P15" si="7">L12/K12</f>
        <v>0.86897501594350601</v>
      </c>
      <c r="Q12" s="13">
        <f>AVERAGE(P12:P15)</f>
        <v>0.79809537356972959</v>
      </c>
      <c r="R12" s="14">
        <f>STDEV(N12:N15)/SQRT(4)</f>
        <v>2.7469414178418375E-2</v>
      </c>
    </row>
    <row r="13" spans="1:18" x14ac:dyDescent="0.25">
      <c r="A13" s="1">
        <v>1</v>
      </c>
      <c r="B13" s="8">
        <v>311729927</v>
      </c>
      <c r="C13" s="8">
        <v>79336962</v>
      </c>
      <c r="D13" s="8">
        <v>232392965</v>
      </c>
      <c r="E13" s="9">
        <f t="shared" si="4"/>
        <v>0.74549456074520559</v>
      </c>
      <c r="F13" s="13"/>
      <c r="G13" s="9">
        <f t="shared" si="5"/>
        <v>0.25450543925479441</v>
      </c>
      <c r="H13" s="13"/>
      <c r="I13" s="14"/>
      <c r="K13" s="8">
        <v>17651308</v>
      </c>
      <c r="L13" s="8">
        <v>13298632</v>
      </c>
      <c r="M13" s="8">
        <v>4352676</v>
      </c>
      <c r="N13" s="9">
        <f t="shared" si="6"/>
        <v>0.24659226387075678</v>
      </c>
      <c r="O13" s="13"/>
      <c r="P13" s="9">
        <f t="shared" si="7"/>
        <v>0.75340773612924328</v>
      </c>
      <c r="Q13" s="13"/>
      <c r="R13" s="14"/>
    </row>
    <row r="14" spans="1:18" x14ac:dyDescent="0.25">
      <c r="A14" s="1">
        <v>2</v>
      </c>
      <c r="B14" s="8">
        <v>21453128</v>
      </c>
      <c r="C14" s="8">
        <v>6818932</v>
      </c>
      <c r="D14" s="8">
        <v>14634196</v>
      </c>
      <c r="E14" s="9">
        <f t="shared" si="4"/>
        <v>0.68214742390946437</v>
      </c>
      <c r="F14" s="13"/>
      <c r="G14" s="9">
        <f t="shared" si="5"/>
        <v>0.31785257609053563</v>
      </c>
      <c r="H14" s="13"/>
      <c r="I14" s="14"/>
      <c r="K14" s="8">
        <v>17254456</v>
      </c>
      <c r="L14" s="8">
        <v>13043035</v>
      </c>
      <c r="M14" s="8">
        <v>4211421</v>
      </c>
      <c r="N14" s="9">
        <f t="shared" si="6"/>
        <v>0.24407729806143991</v>
      </c>
      <c r="O14" s="13"/>
      <c r="P14" s="9">
        <f t="shared" si="7"/>
        <v>0.75592270193856015</v>
      </c>
      <c r="Q14" s="13"/>
      <c r="R14" s="14"/>
    </row>
    <row r="15" spans="1:18" x14ac:dyDescent="0.25">
      <c r="A15" s="1">
        <v>3</v>
      </c>
      <c r="B15" s="10">
        <v>216923246</v>
      </c>
      <c r="C15" s="10">
        <v>63221054</v>
      </c>
      <c r="D15" s="8">
        <v>153702192</v>
      </c>
      <c r="E15" s="9">
        <f t="shared" si="4"/>
        <v>0.708555651983928</v>
      </c>
      <c r="F15" s="13"/>
      <c r="G15" s="9">
        <f t="shared" si="5"/>
        <v>0.291444348016072</v>
      </c>
      <c r="H15" s="13"/>
      <c r="I15" s="14"/>
      <c r="K15" s="10">
        <v>259187778</v>
      </c>
      <c r="L15" s="10">
        <v>210998560</v>
      </c>
      <c r="M15" s="8">
        <v>48189218</v>
      </c>
      <c r="N15" s="9">
        <f t="shared" si="6"/>
        <v>0.1859239597323914</v>
      </c>
      <c r="O15" s="13"/>
      <c r="P15" s="9">
        <f t="shared" si="7"/>
        <v>0.8140760402676086</v>
      </c>
      <c r="Q15" s="13"/>
      <c r="R15" s="14"/>
    </row>
    <row r="16" spans="1:18" x14ac:dyDescent="0.25">
      <c r="F16" s="3"/>
      <c r="H16" s="3"/>
      <c r="O16" s="3"/>
      <c r="Q16" s="3"/>
    </row>
    <row r="17" spans="1:18" x14ac:dyDescent="0.25">
      <c r="A17" s="15" t="s">
        <v>13</v>
      </c>
      <c r="B17" s="15"/>
      <c r="C17" s="15"/>
      <c r="D17" s="15"/>
      <c r="F17" s="3"/>
      <c r="H17" s="3"/>
      <c r="O17" s="3"/>
      <c r="Q17" s="3"/>
    </row>
    <row r="18" spans="1:18" s="1" customFormat="1" x14ac:dyDescent="0.25">
      <c r="A18" s="12" t="s">
        <v>1</v>
      </c>
      <c r="B18" s="12"/>
      <c r="C18" s="12"/>
      <c r="D18" s="12"/>
      <c r="E18" s="12"/>
      <c r="F18" s="12"/>
      <c r="G18" s="12"/>
      <c r="H18" s="12"/>
      <c r="I18" s="12"/>
      <c r="K18" s="12" t="s">
        <v>2</v>
      </c>
      <c r="L18" s="12"/>
      <c r="M18" s="12"/>
      <c r="N18" s="12"/>
      <c r="O18" s="12"/>
      <c r="P18" s="12"/>
      <c r="Q18" s="12"/>
      <c r="R18" s="12"/>
    </row>
    <row r="19" spans="1:18" s="2" customFormat="1" ht="13.8" x14ac:dyDescent="0.25">
      <c r="A19" s="4" t="s">
        <v>3</v>
      </c>
      <c r="B19" s="5" t="s">
        <v>4</v>
      </c>
      <c r="C19" s="5" t="s">
        <v>5</v>
      </c>
      <c r="D19" s="5" t="s">
        <v>6</v>
      </c>
      <c r="E19" s="6" t="s">
        <v>7</v>
      </c>
      <c r="F19" s="7" t="s">
        <v>8</v>
      </c>
      <c r="G19" s="6" t="s">
        <v>9</v>
      </c>
      <c r="H19" s="7" t="s">
        <v>10</v>
      </c>
      <c r="I19" s="11" t="s">
        <v>11</v>
      </c>
      <c r="K19" s="5" t="s">
        <v>4</v>
      </c>
      <c r="L19" s="5" t="s">
        <v>5</v>
      </c>
      <c r="M19" s="5" t="s">
        <v>6</v>
      </c>
      <c r="N19" s="6" t="s">
        <v>7</v>
      </c>
      <c r="O19" s="7" t="s">
        <v>8</v>
      </c>
      <c r="P19" s="6" t="s">
        <v>9</v>
      </c>
      <c r="Q19" s="7" t="s">
        <v>10</v>
      </c>
      <c r="R19" s="11" t="s">
        <v>11</v>
      </c>
    </row>
    <row r="20" spans="1:18" x14ac:dyDescent="0.25">
      <c r="A20" s="1">
        <v>0</v>
      </c>
      <c r="B20" s="8">
        <v>10397267</v>
      </c>
      <c r="C20" s="8">
        <v>1882080</v>
      </c>
      <c r="D20" s="8">
        <v>8515187</v>
      </c>
      <c r="E20" s="9">
        <f t="shared" ref="E20:E23" si="8">D20/B20</f>
        <v>0.81898320010441206</v>
      </c>
      <c r="F20" s="13">
        <f>AVERAGE(E20:E23)</f>
        <v>0.79532344932181787</v>
      </c>
      <c r="G20" s="9">
        <f t="shared" ref="G20:G23" si="9">C20/B20</f>
        <v>0.18101679989558794</v>
      </c>
      <c r="H20" s="13">
        <f>AVERAGE(G20:G23)</f>
        <v>0.20467655067818216</v>
      </c>
      <c r="I20" s="14">
        <f>STDEV(E20:E23)/SQRT(4)</f>
        <v>7.9187229881845927E-3</v>
      </c>
      <c r="K20" s="8">
        <v>17270099</v>
      </c>
      <c r="L20" s="8">
        <v>9321482</v>
      </c>
      <c r="M20" s="8">
        <v>7948617</v>
      </c>
      <c r="N20" s="9">
        <f t="shared" ref="N20:N23" si="10">M20/K20</f>
        <v>0.46025312304231725</v>
      </c>
      <c r="O20" s="13">
        <f>AVERAGE(N20:N23)</f>
        <v>0.41598686080057873</v>
      </c>
      <c r="P20" s="9">
        <f t="shared" ref="P20:P23" si="11">L20/K20</f>
        <v>0.53974687695768275</v>
      </c>
      <c r="Q20" s="13">
        <f>AVERAGE(P20:P23)</f>
        <v>0.58401313919942144</v>
      </c>
      <c r="R20" s="14">
        <f>STDEV(N20:N23)/SQRT(4)</f>
        <v>3.0416033475915309E-2</v>
      </c>
    </row>
    <row r="21" spans="1:18" x14ac:dyDescent="0.25">
      <c r="A21" s="1">
        <v>1</v>
      </c>
      <c r="B21" s="8">
        <v>34107114</v>
      </c>
      <c r="C21" s="8">
        <v>7308543</v>
      </c>
      <c r="D21" s="8">
        <v>26798571</v>
      </c>
      <c r="E21" s="9">
        <f t="shared" si="8"/>
        <v>0.7857179296964264</v>
      </c>
      <c r="F21" s="13"/>
      <c r="G21" s="9">
        <f t="shared" si="9"/>
        <v>0.21428207030357363</v>
      </c>
      <c r="H21" s="13"/>
      <c r="I21" s="14"/>
      <c r="K21" s="8">
        <v>24882529</v>
      </c>
      <c r="L21" s="8">
        <v>16479316</v>
      </c>
      <c r="M21" s="8">
        <v>8403213</v>
      </c>
      <c r="N21" s="9">
        <f t="shared" si="10"/>
        <v>0.33771539058590067</v>
      </c>
      <c r="O21" s="13"/>
      <c r="P21" s="9">
        <f t="shared" si="11"/>
        <v>0.66228460941409939</v>
      </c>
      <c r="Q21" s="13"/>
      <c r="R21" s="14"/>
    </row>
    <row r="22" spans="1:18" x14ac:dyDescent="0.25">
      <c r="A22" s="1">
        <v>2</v>
      </c>
      <c r="B22" s="8">
        <v>23744866</v>
      </c>
      <c r="C22" s="8">
        <v>5048531</v>
      </c>
      <c r="D22" s="8">
        <v>18696335</v>
      </c>
      <c r="E22" s="9">
        <f t="shared" si="8"/>
        <v>0.7873843128868363</v>
      </c>
      <c r="F22" s="13"/>
      <c r="G22" s="9">
        <f t="shared" si="9"/>
        <v>0.21261568711316375</v>
      </c>
      <c r="H22" s="13"/>
      <c r="I22" s="14"/>
      <c r="K22" s="8">
        <v>26031596</v>
      </c>
      <c r="L22" s="8">
        <v>13851407</v>
      </c>
      <c r="M22" s="8">
        <v>12180189</v>
      </c>
      <c r="N22" s="9">
        <f t="shared" si="10"/>
        <v>0.46790020097115825</v>
      </c>
      <c r="O22" s="13"/>
      <c r="P22" s="9">
        <f t="shared" si="11"/>
        <v>0.53209979902884175</v>
      </c>
      <c r="Q22" s="13"/>
      <c r="R22" s="14"/>
    </row>
    <row r="23" spans="1:18" x14ac:dyDescent="0.25">
      <c r="A23" s="1">
        <v>3</v>
      </c>
      <c r="B23" s="10">
        <v>18023461</v>
      </c>
      <c r="C23" s="10">
        <v>3799195</v>
      </c>
      <c r="D23" s="8">
        <v>14224266</v>
      </c>
      <c r="E23" s="9">
        <f t="shared" si="8"/>
        <v>0.7892083545995966</v>
      </c>
      <c r="F23" s="13"/>
      <c r="G23" s="9">
        <f t="shared" si="9"/>
        <v>0.2107916454004034</v>
      </c>
      <c r="H23" s="13"/>
      <c r="I23" s="14"/>
      <c r="K23" s="10">
        <v>16450565</v>
      </c>
      <c r="L23" s="10">
        <v>9901945</v>
      </c>
      <c r="M23" s="8">
        <v>6548620</v>
      </c>
      <c r="N23" s="9">
        <f t="shared" si="10"/>
        <v>0.39807872860293858</v>
      </c>
      <c r="O23" s="13"/>
      <c r="P23" s="9">
        <f t="shared" si="11"/>
        <v>0.60192127139706142</v>
      </c>
      <c r="Q23" s="13"/>
      <c r="R23" s="14"/>
    </row>
    <row r="24" spans="1:18" x14ac:dyDescent="0.25">
      <c r="F24" s="3"/>
      <c r="H24" s="3"/>
      <c r="O24" s="3"/>
      <c r="Q24" s="3"/>
    </row>
    <row r="25" spans="1:18" x14ac:dyDescent="0.25">
      <c r="A25" s="16" t="s">
        <v>14</v>
      </c>
      <c r="B25" s="16"/>
      <c r="C25" s="16"/>
      <c r="D25" s="16"/>
      <c r="F25" s="3"/>
      <c r="H25" s="3"/>
      <c r="O25" s="3"/>
      <c r="Q25" s="3"/>
    </row>
    <row r="26" spans="1:18" s="1" customFormat="1" x14ac:dyDescent="0.25">
      <c r="A26" s="12" t="s">
        <v>1</v>
      </c>
      <c r="B26" s="12"/>
      <c r="C26" s="12"/>
      <c r="D26" s="12"/>
      <c r="E26" s="12"/>
      <c r="F26" s="12"/>
      <c r="G26" s="12"/>
      <c r="H26" s="12"/>
      <c r="I26" s="12"/>
      <c r="K26" s="12" t="s">
        <v>2</v>
      </c>
      <c r="L26" s="12"/>
      <c r="M26" s="12"/>
      <c r="N26" s="12"/>
      <c r="O26" s="12"/>
      <c r="P26" s="12"/>
      <c r="Q26" s="12"/>
      <c r="R26" s="12"/>
    </row>
    <row r="27" spans="1:18" s="2" customFormat="1" ht="13.8" x14ac:dyDescent="0.25">
      <c r="A27" s="4" t="s">
        <v>3</v>
      </c>
      <c r="B27" s="5" t="s">
        <v>4</v>
      </c>
      <c r="C27" s="5" t="s">
        <v>5</v>
      </c>
      <c r="D27" s="5" t="s">
        <v>6</v>
      </c>
      <c r="E27" s="6" t="s">
        <v>7</v>
      </c>
      <c r="F27" s="7" t="s">
        <v>8</v>
      </c>
      <c r="G27" s="6" t="s">
        <v>9</v>
      </c>
      <c r="H27" s="7" t="s">
        <v>10</v>
      </c>
      <c r="I27" s="11" t="s">
        <v>11</v>
      </c>
      <c r="K27" s="5" t="s">
        <v>4</v>
      </c>
      <c r="L27" s="5" t="s">
        <v>5</v>
      </c>
      <c r="M27" s="5" t="s">
        <v>6</v>
      </c>
      <c r="N27" s="6" t="s">
        <v>7</v>
      </c>
      <c r="O27" s="7" t="s">
        <v>8</v>
      </c>
      <c r="P27" s="6" t="s">
        <v>9</v>
      </c>
      <c r="Q27" s="7" t="s">
        <v>10</v>
      </c>
      <c r="R27" s="11" t="s">
        <v>11</v>
      </c>
    </row>
    <row r="28" spans="1:18" x14ac:dyDescent="0.25">
      <c r="A28" s="1">
        <v>0</v>
      </c>
      <c r="B28" s="8">
        <v>19411270</v>
      </c>
      <c r="C28" s="8">
        <v>11382697</v>
      </c>
      <c r="D28" s="8">
        <v>8028573</v>
      </c>
      <c r="E28" s="9">
        <f t="shared" ref="E28:E31" si="12">D28/B28</f>
        <v>0.41360369517295881</v>
      </c>
      <c r="F28" s="13">
        <f>AVERAGE(E28:E31)</f>
        <v>0.47649605611956769</v>
      </c>
      <c r="G28" s="9">
        <f t="shared" ref="G28:G31" si="13">C28/B28</f>
        <v>0.58639630482704119</v>
      </c>
      <c r="H28" s="13">
        <f>AVERAGE(G28:G31)</f>
        <v>0.52350394388043231</v>
      </c>
      <c r="I28" s="14">
        <f>STDEV(E28:E31)/SQRT(4)</f>
        <v>4.3656886019302531E-2</v>
      </c>
      <c r="K28" s="8">
        <v>7244572</v>
      </c>
      <c r="L28" s="8">
        <v>6415964</v>
      </c>
      <c r="M28" s="8">
        <v>828608</v>
      </c>
      <c r="N28" s="9">
        <f t="shared" ref="N28:N31" si="14">M28/K28</f>
        <v>0.11437639104145834</v>
      </c>
      <c r="O28" s="13">
        <f>AVERAGE(N28:N31)</f>
        <v>3.8261546516095958E-2</v>
      </c>
      <c r="P28" s="9">
        <f t="shared" ref="P28:P31" si="15">L28/K28</f>
        <v>0.88562360895854164</v>
      </c>
      <c r="Q28" s="13">
        <f>AVERAGE(P28:P31)</f>
        <v>0.96173845348390408</v>
      </c>
      <c r="R28" s="14">
        <f>STDEV(N28:N31)/SQRT(4)</f>
        <v>2.6202188599875612E-2</v>
      </c>
    </row>
    <row r="29" spans="1:18" x14ac:dyDescent="0.25">
      <c r="A29" s="1">
        <v>1</v>
      </c>
      <c r="B29" s="8">
        <v>10094537</v>
      </c>
      <c r="C29" s="8">
        <v>3988014</v>
      </c>
      <c r="D29" s="8">
        <v>6106523</v>
      </c>
      <c r="E29" s="9">
        <f t="shared" si="12"/>
        <v>0.60493344073135791</v>
      </c>
      <c r="F29" s="13"/>
      <c r="G29" s="9">
        <f t="shared" si="13"/>
        <v>0.39506655926864204</v>
      </c>
      <c r="H29" s="13"/>
      <c r="I29" s="14"/>
      <c r="K29" s="8">
        <v>8214235</v>
      </c>
      <c r="L29" s="8">
        <v>8213290</v>
      </c>
      <c r="M29" s="8">
        <v>945</v>
      </c>
      <c r="N29" s="9">
        <f t="shared" si="14"/>
        <v>1.1504418853368573E-4</v>
      </c>
      <c r="O29" s="13"/>
      <c r="P29" s="9">
        <f t="shared" si="15"/>
        <v>0.9998849558114663</v>
      </c>
      <c r="Q29" s="13"/>
      <c r="R29" s="14"/>
    </row>
    <row r="30" spans="1:18" x14ac:dyDescent="0.25">
      <c r="A30" s="1">
        <v>2</v>
      </c>
      <c r="B30" s="8">
        <v>10253789</v>
      </c>
      <c r="C30" s="8">
        <v>5584495</v>
      </c>
      <c r="D30" s="8">
        <v>4669294</v>
      </c>
      <c r="E30" s="9">
        <f t="shared" si="12"/>
        <v>0.4553725456999359</v>
      </c>
      <c r="F30" s="13"/>
      <c r="G30" s="9">
        <f t="shared" si="13"/>
        <v>0.5446274543000641</v>
      </c>
      <c r="H30" s="13"/>
      <c r="I30" s="14"/>
      <c r="K30" s="8">
        <v>5925617</v>
      </c>
      <c r="L30" s="8">
        <v>5742635</v>
      </c>
      <c r="M30" s="8">
        <v>182982</v>
      </c>
      <c r="N30" s="9">
        <f t="shared" si="14"/>
        <v>3.0879822303736471E-2</v>
      </c>
      <c r="O30" s="13"/>
      <c r="P30" s="9">
        <f t="shared" si="15"/>
        <v>0.96912017769626357</v>
      </c>
      <c r="Q30" s="13"/>
      <c r="R30" s="14"/>
    </row>
    <row r="31" spans="1:18" x14ac:dyDescent="0.25">
      <c r="A31" s="1">
        <v>3</v>
      </c>
      <c r="B31" s="10">
        <v>175285541</v>
      </c>
      <c r="C31" s="10">
        <v>99549121</v>
      </c>
      <c r="D31" s="8">
        <v>75736420</v>
      </c>
      <c r="E31" s="9">
        <f t="shared" si="12"/>
        <v>0.43207454287401836</v>
      </c>
      <c r="F31" s="13"/>
      <c r="G31" s="9">
        <f t="shared" si="13"/>
        <v>0.56792545712598164</v>
      </c>
      <c r="H31" s="13"/>
      <c r="I31" s="14"/>
      <c r="K31" s="10">
        <v>6455565</v>
      </c>
      <c r="L31" s="10">
        <v>6406019</v>
      </c>
      <c r="M31" s="8">
        <v>49546</v>
      </c>
      <c r="N31" s="9">
        <f t="shared" si="14"/>
        <v>7.674928530655334E-3</v>
      </c>
      <c r="O31" s="13"/>
      <c r="P31" s="9">
        <f t="shared" si="15"/>
        <v>0.99232507146934468</v>
      </c>
      <c r="Q31" s="13"/>
      <c r="R31" s="14"/>
    </row>
  </sheetData>
  <mergeCells count="36">
    <mergeCell ref="A1:E1"/>
    <mergeCell ref="A9:E9"/>
    <mergeCell ref="A17:D17"/>
    <mergeCell ref="A25:D25"/>
    <mergeCell ref="Q28:Q31"/>
    <mergeCell ref="R4:R7"/>
    <mergeCell ref="R12:R15"/>
    <mergeCell ref="R20:R23"/>
    <mergeCell ref="R28:R31"/>
    <mergeCell ref="I28:I31"/>
    <mergeCell ref="O4:O7"/>
    <mergeCell ref="O12:O15"/>
    <mergeCell ref="O20:O23"/>
    <mergeCell ref="O28:O31"/>
    <mergeCell ref="F28:F31"/>
    <mergeCell ref="H4:H7"/>
    <mergeCell ref="H12:H15"/>
    <mergeCell ref="H20:H23"/>
    <mergeCell ref="H28:H31"/>
    <mergeCell ref="A26:I26"/>
    <mergeCell ref="K26:R26"/>
    <mergeCell ref="F4:F7"/>
    <mergeCell ref="F12:F15"/>
    <mergeCell ref="F20:F23"/>
    <mergeCell ref="I4:I7"/>
    <mergeCell ref="I12:I15"/>
    <mergeCell ref="I20:I23"/>
    <mergeCell ref="Q4:Q7"/>
    <mergeCell ref="Q12:Q15"/>
    <mergeCell ref="Q20:Q23"/>
    <mergeCell ref="A2:I2"/>
    <mergeCell ref="K2:R2"/>
    <mergeCell ref="A10:I10"/>
    <mergeCell ref="K10:R10"/>
    <mergeCell ref="A18:I18"/>
    <mergeCell ref="K18:R18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2022-04-07T03:40:00Z</dcterms:created>
  <dcterms:modified xsi:type="dcterms:W3CDTF">2022-11-08T15:34:18Z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0851180EA391476B8BA7BAB85694DAB4</vt:lpwstr>
  </property>
  <property fmtid="{D5CDD505-2E9C-101B-9397-08002B2CF9AE}" pid="3" name="KSOProductBuildVer">
    <vt:lpwstr>2052-11.1.0.12358</vt:lpwstr>
  </property>
</Properties>
</file>